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600" windowHeight="7995"/>
  </bookViews>
  <sheets>
    <sheet name="ESF" sheetId="4" r:id="rId1"/>
  </sheets>
  <definedNames>
    <definedName name="_xlnm._FilterDatabase" localSheetId="0" hidden="1">ESF!$A$2:$G$39</definedName>
  </definedNames>
  <calcPr calcId="145621"/>
  <fileRecoveryPr autoRecover="0"/>
</workbook>
</file>

<file path=xl/calcChain.xml><?xml version="1.0" encoding="utf-8"?>
<calcChain xmlns="http://schemas.openxmlformats.org/spreadsheetml/2006/main">
  <c r="G42" i="4" l="1"/>
  <c r="G46" i="4" s="1"/>
  <c r="F42" i="4"/>
  <c r="G35" i="4"/>
  <c r="F35" i="4"/>
  <c r="F46" i="4" s="1"/>
  <c r="F48" i="4" s="1"/>
  <c r="G30" i="4"/>
  <c r="F30" i="4"/>
  <c r="G24" i="4"/>
  <c r="F24" i="4"/>
  <c r="G14" i="4"/>
  <c r="G26" i="4" s="1"/>
  <c r="F14" i="4"/>
  <c r="F26" i="4" s="1"/>
  <c r="C27" i="4"/>
  <c r="B27" i="4"/>
  <c r="C13" i="4"/>
  <c r="C29" i="4" s="1"/>
  <c r="B13" i="4"/>
  <c r="B29" i="4" s="1"/>
  <c r="G48" i="4" l="1"/>
</calcChain>
</file>

<file path=xl/sharedStrings.xml><?xml version="1.0" encoding="utf-8"?>
<sst xmlns="http://schemas.openxmlformats.org/spreadsheetml/2006/main" count="60" uniqueCount="60">
  <si>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</si>
  <si>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</si>
  <si>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</si>
  <si>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</si>
  <si>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</si>
  <si>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</si>
  <si>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</si>
  <si>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</si>
  <si>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</si>
  <si>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</si>
  <si>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</si>
  <si>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</si>
  <si>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</si>
  <si>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</si>
  <si>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</si>
  <si>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</si>
  <si>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</si>
  <si>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</si>
  <si>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</si>
  <si>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</si>
  <si>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</si>
  <si>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</si>
  <si>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</si>
  <si>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</si>
  <si>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</si>
  <si>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</si>
  <si>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</si>
  <si>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</si>
  <si>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</si>
  <si>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</si>
  <si>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</si>
  <si>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</si>
  <si>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</si>
  <si>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</si>
  <si>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</si>
  <si>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</si>
  <si>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</si>
  <si>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</si>
  <si>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</si>
  <si>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</si>
  <si>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</si>
  <si>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</si>
  <si>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</si>
  <si>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</si>
  <si>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</si>
  <si>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</si>
  <si>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</si>
  <si>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</si>
  <si>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</si>
  <si>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</si>
  <si>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</si>
  <si>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</si>
  <si>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</si>
  <si>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</si>
  <si>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</si>
  <si>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</si>
  <si>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</si>
  <si>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</si>
  <si>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JUNTA MUNICIPAL DE AGUA POTABLE Y ALCANTARILLADO DE CORTAZAR, GTO.
Estado de Situación Financiera
AL 31 DE DICIEMBRE DEL 2018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</si>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</sst>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50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</xf>
    <xf numFmtId="0" fontId="2" fillId="0" borderId="0" xfId="8" applyFont="1" applyBorder="1" applyAlignment="1" applyProtection="1">
      <alignment horizontal="left" vertical="top" wrapText="1" indent="2"/>
      <protection locked="0"/>
    </xf>
    <xf numFmtId="4" fontId="2" fillId="0" borderId="0" xfId="8" applyNumberFormat="1" applyFont="1" applyAlignment="1" applyProtection="1">
      <alignment vertical="top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0" borderId="0" xfId="8" applyFont="1" applyBorder="1" applyAlignment="1" applyProtection="1">
      <alignment horizontal="center"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"/>
  <sheetViews>
    <sheetView showGridLines="0" tabSelected="1" zoomScaleNormal="100" zoomScaleSheetLayoutView="100" workbookViewId="0">
      <selection sqref="A1:G1"/>
    </sheetView>
  </sheetViews>
  <sheetFormatPr baseColWidth="10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46" t="s">
        <v>58</v>
      </c>
      <c r="B1" s="47"/>
      <c r="C1" s="47"/>
      <c r="D1" s="47"/>
      <c r="E1" s="47"/>
      <c r="F1" s="47"/>
      <c r="G1" s="48"/>
    </row>
    <row r="2" spans="1:7" s="3" customFormat="1" x14ac:dyDescent="0.2">
      <c r="A2" s="26" t="s">
        <v>0</v>
      </c>
      <c r="B2" s="40">
        <v>2018</v>
      </c>
      <c r="C2" s="40">
        <v>2017</v>
      </c>
      <c r="D2" s="19"/>
      <c r="E2" s="18" t="s">
        <v>1</v>
      </c>
      <c r="F2" s="40">
        <v>2018</v>
      </c>
      <c r="G2" s="41">
        <v>2017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37657852.299999997</v>
      </c>
      <c r="C5" s="12">
        <v>22720901.850000001</v>
      </c>
      <c r="D5" s="17"/>
      <c r="E5" s="11" t="s">
        <v>41</v>
      </c>
      <c r="F5" s="12">
        <v>1365544.88</v>
      </c>
      <c r="G5" s="5">
        <v>1741885.59</v>
      </c>
    </row>
    <row r="6" spans="1:7" x14ac:dyDescent="0.2">
      <c r="A6" s="30" t="s">
        <v>28</v>
      </c>
      <c r="B6" s="12">
        <v>4523318.12</v>
      </c>
      <c r="C6" s="12">
        <v>4884490.55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85338.09</v>
      </c>
      <c r="C7" s="12">
        <v>176911.95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957667.81</v>
      </c>
      <c r="C9" s="12">
        <v>785828.29</v>
      </c>
      <c r="D9" s="17"/>
      <c r="E9" s="11" t="s">
        <v>43</v>
      </c>
      <c r="F9" s="12">
        <v>0</v>
      </c>
      <c r="G9" s="42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206080.6</v>
      </c>
      <c r="G10" s="5">
        <v>206080.6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-0.68</v>
      </c>
      <c r="G12" s="5">
        <v>-0.68</v>
      </c>
    </row>
    <row r="13" spans="1:7" x14ac:dyDescent="0.2">
      <c r="A13" s="37" t="s">
        <v>5</v>
      </c>
      <c r="B13" s="10">
        <f>SUM(B5:B11)</f>
        <v>43224176.32</v>
      </c>
      <c r="C13" s="10">
        <f>SUM(C5:C11)</f>
        <v>28568132.640000001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SUM(F5:F12)</f>
        <v>1571624.8</v>
      </c>
      <c r="G14" s="5">
        <f>SUM(G5:G12)</f>
        <v>1947965.5100000002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104786840.04000001</v>
      </c>
      <c r="C18" s="12">
        <v>118430314.95999999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15089036.33</v>
      </c>
      <c r="C19" s="12">
        <v>14968128.68</v>
      </c>
      <c r="D19" s="17"/>
      <c r="E19" s="11" t="s">
        <v>16</v>
      </c>
      <c r="F19" s="12">
        <v>0</v>
      </c>
      <c r="G19" s="5">
        <v>0</v>
      </c>
    </row>
    <row r="20" spans="1:7" x14ac:dyDescent="0.2">
      <c r="A20" s="30" t="s">
        <v>37</v>
      </c>
      <c r="B20" s="12">
        <v>6757087.3600000003</v>
      </c>
      <c r="C20" s="12">
        <v>6650150.7599999998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-42995089.899999999</v>
      </c>
      <c r="C21" s="12">
        <v>-41346311.409999996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1877447.14</v>
      </c>
      <c r="C22" s="12">
        <v>386917.57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2"/>
      <c r="B24" s="25"/>
      <c r="C24" s="24"/>
      <c r="D24" s="17"/>
      <c r="E24" s="38" t="s">
        <v>7</v>
      </c>
      <c r="F24" s="12">
        <f>SUM(F17:F22)</f>
        <v>0</v>
      </c>
      <c r="G24" s="5">
        <f>SUM(G17:G22)</f>
        <v>0</v>
      </c>
    </row>
    <row r="25" spans="1:7" s="3" customFormat="1" x14ac:dyDescent="0.2">
      <c r="A25" s="30" t="s">
        <v>40</v>
      </c>
      <c r="B25" s="12">
        <v>0</v>
      </c>
      <c r="C25" s="12">
        <v>0</v>
      </c>
      <c r="D25" s="8"/>
      <c r="E25" s="11"/>
      <c r="F25" s="10"/>
      <c r="G25" s="6"/>
    </row>
    <row r="26" spans="1:7" x14ac:dyDescent="0.2">
      <c r="A26" s="30"/>
      <c r="B26" s="12"/>
      <c r="C26" s="12"/>
      <c r="D26" s="17"/>
      <c r="E26" s="39" t="s">
        <v>57</v>
      </c>
      <c r="F26" s="10">
        <f>SUM(F24+F14)</f>
        <v>1571624.8</v>
      </c>
      <c r="G26" s="6">
        <f>SUM(G14+G24)</f>
        <v>1947965.5100000002</v>
      </c>
    </row>
    <row r="27" spans="1:7" x14ac:dyDescent="0.2">
      <c r="A27" s="37" t="s">
        <v>8</v>
      </c>
      <c r="B27" s="10">
        <f>SUM(B16:B23)+B25</f>
        <v>85515320.970000014</v>
      </c>
      <c r="C27" s="10">
        <f>SUM(C16:C23)+C25</f>
        <v>99089200.559999973</v>
      </c>
      <c r="D27" s="14"/>
      <c r="E27" s="9"/>
      <c r="F27" s="10"/>
      <c r="G27" s="6"/>
    </row>
    <row r="28" spans="1:7" x14ac:dyDescent="0.2">
      <c r="A28" s="27"/>
      <c r="B28" s="10"/>
      <c r="C28" s="10"/>
      <c r="D28" s="14"/>
      <c r="E28" s="9" t="s">
        <v>49</v>
      </c>
      <c r="F28" s="10"/>
      <c r="G28" s="20"/>
    </row>
    <row r="29" spans="1:7" x14ac:dyDescent="0.2">
      <c r="A29" s="27" t="s">
        <v>9</v>
      </c>
      <c r="B29" s="10">
        <f>B13+B27</f>
        <v>128739497.29000002</v>
      </c>
      <c r="C29" s="10">
        <f>C13+C27</f>
        <v>127657333.19999997</v>
      </c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SUM(F31:F33)</f>
        <v>64410036.119999997</v>
      </c>
      <c r="G30" s="6">
        <f>SUM(G31:G33)</f>
        <v>46147823.100000001</v>
      </c>
    </row>
    <row r="31" spans="1:7" x14ac:dyDescent="0.2">
      <c r="A31" s="31"/>
      <c r="B31" s="15"/>
      <c r="C31" s="15"/>
      <c r="D31" s="17"/>
      <c r="E31" s="11" t="s">
        <v>2</v>
      </c>
      <c r="F31" s="12">
        <v>64410036.119999997</v>
      </c>
      <c r="G31" s="5">
        <v>46147823.100000001</v>
      </c>
    </row>
    <row r="32" spans="1:7" x14ac:dyDescent="0.2">
      <c r="A32" s="31"/>
      <c r="B32" s="15"/>
      <c r="C32" s="15"/>
      <c r="D32" s="17"/>
      <c r="E32" s="11" t="s">
        <v>18</v>
      </c>
      <c r="F32" s="12">
        <v>0</v>
      </c>
      <c r="G32" s="5">
        <v>0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62757836.370000005</v>
      </c>
      <c r="G35" s="6">
        <f>SUM(G36:G40)</f>
        <v>79561544.590000004</v>
      </c>
    </row>
    <row r="36" spans="1:7" x14ac:dyDescent="0.2">
      <c r="A36" s="31"/>
      <c r="B36" s="15"/>
      <c r="C36" s="15"/>
      <c r="D36" s="17"/>
      <c r="E36" s="11" t="s">
        <v>52</v>
      </c>
      <c r="F36" s="12">
        <v>17459211.690000001</v>
      </c>
      <c r="G36" s="5">
        <v>17732674.140000001</v>
      </c>
    </row>
    <row r="37" spans="1:7" x14ac:dyDescent="0.2">
      <c r="A37" s="31"/>
      <c r="B37" s="15"/>
      <c r="C37" s="15"/>
      <c r="D37" s="17"/>
      <c r="E37" s="11" t="s">
        <v>19</v>
      </c>
      <c r="F37" s="12">
        <v>45298624.68</v>
      </c>
      <c r="G37" s="5">
        <v>61828870.450000003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2">
        <f>SUM(F42+F35+F30)</f>
        <v>127167872.49000001</v>
      </c>
      <c r="G46" s="5">
        <f>SUM(G42+G35+G30)</f>
        <v>125709367.69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F46+F26</f>
        <v>128739497.29000001</v>
      </c>
      <c r="G48" s="20">
        <f>G46+G26</f>
        <v>127657333.2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1" spans="1:7" x14ac:dyDescent="0.2">
      <c r="A51" s="43" t="s">
        <v>59</v>
      </c>
    </row>
    <row r="54" spans="1:7" x14ac:dyDescent="0.2">
      <c r="C54" s="1"/>
    </row>
    <row r="55" spans="1:7" x14ac:dyDescent="0.2">
      <c r="B55" s="2"/>
      <c r="F55" s="2"/>
    </row>
    <row r="56" spans="1:7" s="3" customFormat="1" ht="45" customHeight="1" x14ac:dyDescent="0.2">
      <c r="A56" s="44"/>
      <c r="B56" s="49"/>
      <c r="C56" s="49"/>
      <c r="D56" s="45"/>
      <c r="E56" s="45"/>
      <c r="F56" s="49"/>
      <c r="G56" s="49"/>
    </row>
  </sheetData>
  <sheetProtection formatCells="0" formatColumns="0" formatRows="0" autoFilter="0"/>
  <mergeCells count="3">
    <mergeCell ref="A1:G1"/>
    <mergeCell ref="B56:C56"/>
    <mergeCell ref="F56:G56"/>
  </mergeCells>
  <printOptions horizontalCentered="1"/>
  <pageMargins left="0.59055118110236227" right="0.59055118110236227" top="0.78740157480314965" bottom="0.78740157480314965" header="0" footer="0"/>
  <pageSetup scale="76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2019-01-28T21:01:38Z</cp:lastPrinted>
  <dcterms:created xsi:type="dcterms:W3CDTF">2012-12-11T20:26:08Z</dcterms:created>
  <dcterms:modified xsi:type="dcterms:W3CDTF">2019-01-31T14:39:20Z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